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<sst xmlns="http://schemas.openxmlformats.org/spreadsheetml/2006/main" count="187" uniqueCount="158">
  <si>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</si>
  <si>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</si>
  <si>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</si>
  <si>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</si>
  <si>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</si>
  <si>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</si>
  <si>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</si>
  <si>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</si>
  <si>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</si>
  <si>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</si>
  <si>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</si>
  <si>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</si>
  <si>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</si>
  <si>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</si>
  <si>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</si>
  <si>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</si>
  <si>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</si>
  <si>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</si>
  <si>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</si>
  <si>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</si>
  <si>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</si>
  <si>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</si>
  <si>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</si>
  <si>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</si>
  <si>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</si>
  <si>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</si>
  <si>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</si>
  <si>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</si>
  <si>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</si>
  <si>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</si>
  <si>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</si>
  <si>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</si>
  <si>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</si>
  <si>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</si>
  <si>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</si>
  <si>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</si>
  <si>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</si>
  <si>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</si>
  <si>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</si>
  <si>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</si>
  <si>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</si>
  <si>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</si>
  <si>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</si>
  <si>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</si>
  <si>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</si>
  <si>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</si>
  <si>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</si>
  <si>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</si>
  <si>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</si>
  <si>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</si>
  <si>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</si>
  <si>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</si>
  <si>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</si>
  <si>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</si>
  <si>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</si>
  <si>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</si>
  <si>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</si>
  <si>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</si>
  <si>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</si>
  <si>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</si>
  <si>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</si>
  <si>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</si>
  <si>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</si>
  <si>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</si>
  <si>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</si>
  <si>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</si>
  <si>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</si>
  <si>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</si>
  <si>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</si>
  <si>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</si>
  <si>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</si>
  <si>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</si>
  <si>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</si>
  <si>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</si>
  <si>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</si>
  <si>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</si>
  <si>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</si>
  <si>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</si>
  <si>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</si>
  <si>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</si>
  <si>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</si>
  <si>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</si>
  <si>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</si>
  <si>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</si>
  <si>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</si>
  <si>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</si>
  <si>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</si>
  <si>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</si>
  <si>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</si>
  <si>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</si>
  <si>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</si>
  <si>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</si>
  <si>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</si>
  <si>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</si>
  <si>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</si>
  <si>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</si>
  <si>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</si>
  <si>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</si>
  <si>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</si>
  <si>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</si>
  <si>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</si>
  <si>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</si>
  <si>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</si>
  <si>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</si>
  <si>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</si>
  <si>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</si>
  <si>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</si>
  <si>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</si>
  <si>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</si>
  <si>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</si>
  <si>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</si>
  <si>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</si>
  <si>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</si>
  <si>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</si>
  <si>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</si>
  <si>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</si>
  <si>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</si>
  <si>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</si>
  <si>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</si>
  <si>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</si>
  <si>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</si>
  <si>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</si>
  <si>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</si>
  <si>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</si>
  <si>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</si>
  <si>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</si>
  <si>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</si>
  <si>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</si>
  <si>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</si>
  <si>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</si>
  <si>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</si>
  <si>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</si>
  <si>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</si>
  <si>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</si>
  <si>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</si>
  <si>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</si>
  <si>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</si>
  <si>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</si>
  <si>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</si>
  <si>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</si>
  <si>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</si>
  <si>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</si>
  <si>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</si>
  <si>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</si>
  <si>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</si>
  <si>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</si>
  <si>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</si>
  <si>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</si>
  <si>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</si>
  <si>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В.О. Коваль</t>
  </si>
  <si>
    <t>Л.А. Завістовська</t>
  </si>
  <si>
    <t>0 (5532) 2-12-58</t>
  </si>
  <si>
    <t>inbox@vo.ks.court.gov.ua</t>
  </si>
  <si>
    <t>3 січня 2018 року</t>
  </si>
  <si>
    <t>2017 рік</t>
  </si>
  <si>
    <t>Великоолександрівський районний суд Херсонської області</t>
  </si>
  <si>
    <t>74100. Херсонська область.смт. Велика Олександрівка</t>
  </si>
  <si>
    <t>вул. Ярмаркова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</si>
</sst>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681</v>
      </c>
      <c r="D6" s="128">
        <f>SUM(D7,D10,D13,D14,D15,D18,D21,D22)</f>
        <v>736394.86</v>
      </c>
      <c r="E6" s="128">
        <f>SUM(E7,E10,E13,E14,E15,E18,E21,E22)</f>
        <v>548</v>
      </c>
      <c r="F6" s="128">
        <f>SUM(F7,F10,F13,F14,F15,F18,F21,F22)</f>
        <v>577996.9</v>
      </c>
      <c r="G6" s="128">
        <f>SUM(G7,G10,G13,G14,G15,G18,G21,G22)</f>
        <v>17</v>
      </c>
      <c r="H6" s="128">
        <f>SUM(H7,H10,H13,H14,H15,H18,H21,H22)</f>
        <v>19179.53</v>
      </c>
      <c r="I6" s="128">
        <f>SUM(I7,I10,I13,I14,I15,I18,I21,I22)</f>
        <v>46</v>
      </c>
      <c r="J6" s="128">
        <f>SUM(J7,J10,J13,J14,J15,J18,J21,J22)</f>
        <v>26930.600000000002</v>
      </c>
      <c r="K6" s="128">
        <f>SUM(K7,K10,K13,K14,K15,K18,K21,K22)</f>
        <v>56</v>
      </c>
      <c r="L6" s="128">
        <f>SUM(L7,L10,L13,L14,L15,L18,L21,L22)</f>
        <v>36500</v>
      </c>
    </row>
    <row r="7" spans="1:12" ht="16.5" customHeight="1">
      <c r="A7" s="118">
        <v>2</v>
      </c>
      <c r="B7" s="121" t="s">
        <v>114</v>
      </c>
      <c r="C7" s="129">
        <v>379</v>
      </c>
      <c r="D7" s="129">
        <v>556074.86</v>
      </c>
      <c r="E7" s="129">
        <v>281</v>
      </c>
      <c r="F7" s="129">
        <v>421000.69</v>
      </c>
      <c r="G7" s="129">
        <v>6</v>
      </c>
      <c r="H7" s="129">
        <v>8369.53</v>
      </c>
      <c r="I7" s="129">
        <v>35</v>
      </c>
      <c r="J7" s="129">
        <v>22311.2</v>
      </c>
      <c r="K7" s="129">
        <v>45</v>
      </c>
      <c r="L7" s="129">
        <v>31380</v>
      </c>
    </row>
    <row r="8" spans="1:12" ht="16.5" customHeight="1">
      <c r="A8" s="118">
        <v>3</v>
      </c>
      <c r="B8" s="122" t="s">
        <v>115</v>
      </c>
      <c r="C8" s="129">
        <v>266</v>
      </c>
      <c r="D8" s="129">
        <v>476068.32</v>
      </c>
      <c r="E8" s="129">
        <v>248</v>
      </c>
      <c r="F8" s="129">
        <v>390242</v>
      </c>
      <c r="G8" s="129">
        <v>5</v>
      </c>
      <c r="H8" s="129">
        <v>7778</v>
      </c>
      <c r="I8" s="129">
        <v>1</v>
      </c>
      <c r="J8" s="129">
        <v>640</v>
      </c>
      <c r="K8" s="129">
        <v>2</v>
      </c>
      <c r="L8" s="129">
        <v>3200</v>
      </c>
    </row>
    <row r="9" spans="1:12" ht="16.5" customHeight="1">
      <c r="A9" s="118">
        <v>4</v>
      </c>
      <c r="B9" s="122" t="s">
        <v>116</v>
      </c>
      <c r="C9" s="129">
        <v>113</v>
      </c>
      <c r="D9" s="129">
        <v>80006.54</v>
      </c>
      <c r="E9" s="129">
        <v>33</v>
      </c>
      <c r="F9" s="129">
        <v>30758.69</v>
      </c>
      <c r="G9" s="129">
        <v>1</v>
      </c>
      <c r="H9" s="129">
        <v>591.53</v>
      </c>
      <c r="I9" s="129">
        <v>34</v>
      </c>
      <c r="J9" s="129">
        <v>21671.2</v>
      </c>
      <c r="K9" s="129">
        <v>43</v>
      </c>
      <c r="L9" s="129">
        <v>28180</v>
      </c>
    </row>
    <row r="10" spans="1:12" ht="19.5" customHeight="1">
      <c r="A10" s="118">
        <v>5</v>
      </c>
      <c r="B10" s="121" t="s">
        <v>117</v>
      </c>
      <c r="C10" s="129">
        <v>153</v>
      </c>
      <c r="D10" s="129">
        <v>102720</v>
      </c>
      <c r="E10" s="129">
        <v>143</v>
      </c>
      <c r="F10" s="129">
        <v>90462.45</v>
      </c>
      <c r="G10" s="129">
        <v>4</v>
      </c>
      <c r="H10" s="129">
        <v>6170</v>
      </c>
      <c r="I10" s="129">
        <v>3</v>
      </c>
      <c r="J10" s="129">
        <v>1419.4</v>
      </c>
      <c r="K10" s="129">
        <v>3</v>
      </c>
      <c r="L10" s="129">
        <v>1920</v>
      </c>
    </row>
    <row r="11" spans="1:12" ht="19.5" customHeight="1">
      <c r="A11" s="118">
        <v>6</v>
      </c>
      <c r="B11" s="122" t="s">
        <v>118</v>
      </c>
      <c r="C11" s="129">
        <v>5</v>
      </c>
      <c r="D11" s="129">
        <v>8000</v>
      </c>
      <c r="E11" s="129">
        <v>3</v>
      </c>
      <c r="F11" s="129">
        <v>1070</v>
      </c>
      <c r="G11" s="129"/>
      <c r="H11" s="129"/>
      <c r="I11" s="129">
        <v>2</v>
      </c>
      <c r="J11" s="129">
        <v>1102.4</v>
      </c>
      <c r="K11" s="129"/>
      <c r="L11" s="129"/>
    </row>
    <row r="12" spans="1:12" ht="19.5" customHeight="1">
      <c r="A12" s="118">
        <v>7</v>
      </c>
      <c r="B12" s="122" t="s">
        <v>119</v>
      </c>
      <c r="C12" s="129">
        <v>148</v>
      </c>
      <c r="D12" s="129">
        <v>94720</v>
      </c>
      <c r="E12" s="129">
        <v>140</v>
      </c>
      <c r="F12" s="129">
        <v>89392.45</v>
      </c>
      <c r="G12" s="129">
        <v>4</v>
      </c>
      <c r="H12" s="129">
        <v>6170</v>
      </c>
      <c r="I12" s="129">
        <v>1</v>
      </c>
      <c r="J12" s="129">
        <v>317</v>
      </c>
      <c r="K12" s="129">
        <v>3</v>
      </c>
      <c r="L12" s="129">
        <v>1920</v>
      </c>
    </row>
    <row r="13" spans="1:12" ht="15" customHeight="1">
      <c r="A13" s="118">
        <v>8</v>
      </c>
      <c r="B13" s="121" t="s">
        <v>42</v>
      </c>
      <c r="C13" s="129">
        <v>67</v>
      </c>
      <c r="D13" s="129">
        <v>42880</v>
      </c>
      <c r="E13" s="129">
        <v>59</v>
      </c>
      <c r="F13" s="129">
        <v>37120</v>
      </c>
      <c r="G13" s="129">
        <v>4</v>
      </c>
      <c r="H13" s="129">
        <v>2560</v>
      </c>
      <c r="I13" s="129">
        <v>2</v>
      </c>
      <c r="J13" s="129">
        <v>1280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81</v>
      </c>
      <c r="D15" s="129">
        <v>34080</v>
      </c>
      <c r="E15" s="129">
        <v>64</v>
      </c>
      <c r="F15" s="129">
        <v>28773.76</v>
      </c>
      <c r="G15" s="129">
        <v>3</v>
      </c>
      <c r="H15" s="129">
        <v>2080</v>
      </c>
      <c r="I15" s="129">
        <v>6</v>
      </c>
      <c r="J15" s="129">
        <v>1920</v>
      </c>
      <c r="K15" s="129">
        <v>6</v>
      </c>
      <c r="L15" s="129">
        <v>1920</v>
      </c>
    </row>
    <row r="16" spans="1:12" ht="21" customHeight="1">
      <c r="A16" s="118">
        <v>11</v>
      </c>
      <c r="B16" s="122" t="s">
        <v>118</v>
      </c>
      <c r="C16" s="129">
        <v>17</v>
      </c>
      <c r="D16" s="129">
        <v>13600</v>
      </c>
      <c r="E16" s="129">
        <v>16</v>
      </c>
      <c r="F16" s="129">
        <v>12122</v>
      </c>
      <c r="G16" s="129">
        <v>1</v>
      </c>
      <c r="H16" s="129">
        <v>800</v>
      </c>
      <c r="I16" s="129"/>
      <c r="J16" s="129"/>
      <c r="K16" s="129"/>
      <c r="L16" s="129"/>
    </row>
    <row r="17" spans="1:12" ht="21" customHeight="1">
      <c r="A17" s="118">
        <v>12</v>
      </c>
      <c r="B17" s="122" t="s">
        <v>119</v>
      </c>
      <c r="C17" s="129">
        <v>64</v>
      </c>
      <c r="D17" s="129">
        <v>20480</v>
      </c>
      <c r="E17" s="129">
        <v>48</v>
      </c>
      <c r="F17" s="129">
        <v>16651.76</v>
      </c>
      <c r="G17" s="129">
        <v>2</v>
      </c>
      <c r="H17" s="129">
        <v>1280</v>
      </c>
      <c r="I17" s="129">
        <v>6</v>
      </c>
      <c r="J17" s="129">
        <v>1920</v>
      </c>
      <c r="K17" s="129">
        <v>6</v>
      </c>
      <c r="L17" s="129">
        <v>1920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6</v>
      </c>
      <c r="D34" s="128">
        <f>SUM(D35,D42,D43,D44)</f>
        <v>3840</v>
      </c>
      <c r="E34" s="128">
        <f>SUM(E35,E42,E43,E44)</f>
        <v>6</v>
      </c>
      <c r="F34" s="128">
        <f>SUM(F35,F42,F43,F44)</f>
        <v>3840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6</v>
      </c>
      <c r="D35" s="129">
        <f>SUM(D36,D39)</f>
        <v>3840</v>
      </c>
      <c r="E35" s="129">
        <f>SUM(E36,E39)</f>
        <v>6</v>
      </c>
      <c r="F35" s="129">
        <f>SUM(F36,F39)</f>
        <v>3840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6</v>
      </c>
      <c r="D39" s="129">
        <v>3840</v>
      </c>
      <c r="E39" s="129">
        <v>6</v>
      </c>
      <c r="F39" s="129">
        <v>3840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6</v>
      </c>
      <c r="D41" s="129">
        <v>3840</v>
      </c>
      <c r="E41" s="129">
        <v>6</v>
      </c>
      <c r="F41" s="129">
        <v>3840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v>
      </c>
      <c r="D45" s="128">
        <f>SUM(D46:D51)</f>
        <v>124.8</v>
      </c>
      <c r="E45" s="128">
        <f>SUM(E46:E51)</f>
        <v>8</v>
      </c>
      <c r="F45" s="128">
        <f>SUM(F46:F51)</f>
        <v>139.2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6</v>
      </c>
      <c r="D46" s="129">
        <v>28.8</v>
      </c>
      <c r="E46" s="129">
        <v>6</v>
      </c>
      <c r="F46" s="129">
        <v>43.2</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382</v>
      </c>
      <c r="D52" s="128">
        <v>122240</v>
      </c>
      <c r="E52" s="128">
        <v>150</v>
      </c>
      <c r="F52" s="128">
        <v>48000</v>
      </c>
      <c r="G52" s="128"/>
      <c r="H52" s="128"/>
      <c r="I52" s="128">
        <v>382</v>
      </c>
      <c r="J52" s="128">
        <v>122240</v>
      </c>
      <c r="K52" s="129"/>
      <c r="L52" s="128"/>
    </row>
    <row r="53" spans="1:12" ht="15">
      <c r="A53" s="118">
        <v>48</v>
      </c>
      <c r="B53" s="119" t="s">
        <v>129</v>
      </c>
      <c r="C53" s="128">
        <f aca="true" t="shared" si="0" ref="C53:L53">SUM(C6,C25,C34,C45,C52)</f>
        <v>1077</v>
      </c>
      <c r="D53" s="128">
        <f t="shared" si="0"/>
        <v>862599.66</v>
      </c>
      <c r="E53" s="128">
        <f t="shared" si="0"/>
        <v>712</v>
      </c>
      <c r="F53" s="128">
        <f t="shared" si="0"/>
        <v>629976.1</v>
      </c>
      <c r="G53" s="128">
        <f t="shared" si="0"/>
        <v>17</v>
      </c>
      <c r="H53" s="128">
        <f t="shared" si="0"/>
        <v>19179.53</v>
      </c>
      <c r="I53" s="128">
        <f t="shared" si="0"/>
        <v>428</v>
      </c>
      <c r="J53" s="128">
        <f t="shared" si="0"/>
        <v>149170.6</v>
      </c>
      <c r="K53" s="128">
        <f t="shared" si="0"/>
        <v>56</v>
      </c>
      <c r="L53" s="128">
        <f t="shared" si="0"/>
        <v>36500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&amp;L527446A1&amp;CФорма № 10, Підрозділ: Великоолександрівський районний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&amp;L527446A1&amp;CФорма № 10, Підрозділ: Великоолександрівський районний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55</v>
      </c>
      <c r="F4" s="124">
        <f>SUM(F5:F25)</f>
        <v>35860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44</v>
      </c>
      <c r="F7" s="126">
        <v>26240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4180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4</v>
      </c>
      <c r="F13" s="126">
        <v>2560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&amp;L527446A1&amp;CФорма № 10, Підрозділ: Великоолександрівський районний суд Херсонської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&amp;L527446A1&amp;C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2018-01-22T06:52:12Z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527446A1</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