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<sst xmlns="http://schemas.openxmlformats.org/spreadsheetml/2006/main" count="267" uniqueCount="200">
  <si>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</si>
  <si>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</si>
  <si>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</si>
  <si>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</si>
  <si>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</si>
  <si>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</si>
  <si>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</si>
  <si>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</si>
  <si>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</si>
  <si>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</si>
  <si>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</si>
  <si>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</si>
  <si>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</si>
  <si>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</si>
  <si>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</si>
  <si>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</si>
  <si>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</si>
  <si>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</si>
  <si>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</si>
  <si>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</si>
  <si>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</si>
  <si>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</si>
  <si>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</si>
  <si>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</si>
  <si>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</si>
  <si>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</si>
  <si>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</si>
  <si>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</si>
  <si>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</si>
  <si>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</si>
  <si>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</si>
  <si>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</si>
  <si>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</si>
  <si>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</si>
  <si>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</si>
  <si>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</si>
  <si>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</si>
  <si>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</si>
  <si>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</si>
  <si>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</si>
  <si>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</si>
  <si>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</si>
  <si>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</si>
  <si>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</si>
  <si>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</si>
  <si>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</si>
  <si>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</si>
  <si>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</si>
  <si>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</si>
  <si>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</si>
  <si>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</si>
  <si>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</si>
  <si>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</si>
  <si>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</si>
  <si>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</si>
  <si>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</si>
  <si>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</si>
  <si>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</si>
  <si>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</si>
  <si>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</si>
  <si>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</si>
  <si>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</si>
  <si>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</si>
  <si>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</si>
  <si>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</si>
  <si>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</si>
  <si>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</si>
  <si>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</si>
  <si>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</si>
  <si>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</si>
  <si>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</si>
  <si>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</si>
  <si>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</si>
  <si>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</si>
  <si>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</si>
  <si>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</si>
  <si>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</si>
  <si>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</si>
  <si>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</si>
  <si>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</si>
  <si>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</si>
  <si>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</si>
  <si>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</si>
  <si>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</si>
  <si>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</si>
  <si>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</si>
  <si>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</si>
  <si>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</si>
  <si>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</si>
  <si>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</si>
  <si>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</si>
  <si>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</si>
  <si>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</si>
  <si>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</si>
  <si>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</si>
  <si>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</si>
  <si>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</si>
  <si>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</si>
  <si>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</si>
  <si>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</si>
  <si>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</si>
  <si>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</si>
  <si>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</si>
  <si>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</si>
  <si>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</si>
  <si>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</si>
  <si>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</si>
  <si>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</si>
  <si>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</si>
  <si>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</si>
  <si>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</si>
  <si>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</si>
  <si>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</si>
  <si>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</si>
  <si>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</si>
  <si>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</si>
  <si>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</si>
  <si>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</si>
  <si>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</si>
  <si>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</si>
  <si>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</si>
  <si>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</si>
  <si>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</si>
  <si>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</si>
  <si>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</si>
  <si>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</si>
  <si>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</si>
  <si>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</si>
  <si>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</si>
  <si>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</si>
  <si>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</si>
  <si>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</si>
  <si>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</si>
  <si>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</si>
  <si>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</si>
  <si>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</si>
  <si>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</si>
  <si>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</si>
  <si>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</si>
  <si>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</si>
  <si>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</si>
  <si>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</si>
  <si>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</si>
  <si>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</si>
  <si>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</si>
  <si>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</si>
  <si>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</si>
  <si>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</si>
  <si>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</si>
  <si>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</si>
  <si>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</si>
  <si>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</si>
  <si>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</si>
  <si>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</si>
  <si>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</si>
  <si>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</si>
  <si>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</si>
  <si>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</si>
  <si>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</si>
  <si>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</si>
  <si>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</si>
  <si>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</si>
  <si>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</si>
  <si>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</si>
  <si>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</si>
  <si>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</si>
  <si>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</si>
  <si>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</si>
  <si>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</si>
  <si>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</si>
  <si>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</si>
  <si>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</si>
  <si>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</si>
  <si>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</si>
  <si>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</si>
  <si>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</si>
  <si>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</si>
  <si>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</si>
  <si>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</si>
  <si>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</si>
  <si>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</si>
  <si>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</si>
  <si>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</si>
  <si>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</si>
  <si>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</si>
  <si>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</si>
  <si>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</si>
  <si>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</si>
  <si>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</si>
  <si>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</si>
  <si>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</si>
  <si>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Великоолександрівський районний суд Херсонської області</t>
  </si>
  <si>
    <t>74100.смт. Велика Олександрівка.вул. Ярмаркова 11</t>
  </si>
  <si>
    <t>Доручення судів України / іноземних судів</t>
  </si>
  <si>
    <t xml:space="preserve">Розглянуто справ судом присяжних </t>
  </si>
  <si>
    <t>В.О. Коваль</t>
  </si>
  <si>
    <t>А.О. Волокітін</t>
  </si>
  <si>
    <t>0 (5532) 2-12-58</t>
  </si>
  <si>
    <t>inbox@vo.ks.court.gov.ua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</si>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</sst>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85" zoomScaleNormal="115" zoomScaleSheetLayoutView="85" workbookViewId="0" topLeftCell="A1">
      <selection activeCell="A1" sqref="A1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&amp;L0DDC773A&amp;C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workbookViewId="0" topLeftCell="A16">
      <selection activeCell="A1" sqref="A1:J1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235</v>
      </c>
      <c r="F6" s="90">
        <v>204</v>
      </c>
      <c r="G6" s="90">
        <v>7</v>
      </c>
      <c r="H6" s="90">
        <v>205</v>
      </c>
      <c r="I6" s="90" t="s">
        <v>183</v>
      </c>
      <c r="J6" s="90">
        <v>30</v>
      </c>
      <c r="K6" s="91">
        <v>6</v>
      </c>
      <c r="L6" s="101">
        <f aca="true" t="shared" si="0" ref="L6:L42">E6-F6</f>
        <v>31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555</v>
      </c>
      <c r="F7" s="90">
        <v>555</v>
      </c>
      <c r="G7" s="90">
        <v>2</v>
      </c>
      <c r="H7" s="90">
        <v>551</v>
      </c>
      <c r="I7" s="90">
        <v>528</v>
      </c>
      <c r="J7" s="90">
        <v>4</v>
      </c>
      <c r="K7" s="91"/>
      <c r="L7" s="101">
        <f t="shared" si="0"/>
        <v>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121</v>
      </c>
      <c r="F9" s="90">
        <v>120</v>
      </c>
      <c r="G9" s="90">
        <v>1</v>
      </c>
      <c r="H9" s="90">
        <v>116</v>
      </c>
      <c r="I9" s="90">
        <v>100</v>
      </c>
      <c r="J9" s="90">
        <v>5</v>
      </c>
      <c r="K9" s="91"/>
      <c r="L9" s="101">
        <f t="shared" si="0"/>
        <v>1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>
        <v>1</v>
      </c>
      <c r="G12" s="90"/>
      <c r="H12" s="90">
        <v>1</v>
      </c>
      <c r="I12" s="90">
        <v>1</v>
      </c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913</v>
      </c>
      <c r="F14" s="105">
        <f t="shared" si="1"/>
        <v>880</v>
      </c>
      <c r="G14" s="105">
        <f t="shared" si="1"/>
        <v>10</v>
      </c>
      <c r="H14" s="105">
        <f t="shared" si="1"/>
        <v>873</v>
      </c>
      <c r="I14" s="105">
        <f t="shared" si="1"/>
        <v>629</v>
      </c>
      <c r="J14" s="105">
        <f t="shared" si="1"/>
        <v>40</v>
      </c>
      <c r="K14" s="105">
        <f t="shared" si="1"/>
        <v>7</v>
      </c>
      <c r="L14" s="101">
        <f t="shared" si="0"/>
        <v>33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20</v>
      </c>
      <c r="F15" s="92">
        <v>20</v>
      </c>
      <c r="G15" s="92"/>
      <c r="H15" s="92">
        <v>20</v>
      </c>
      <c r="I15" s="92">
        <v>13</v>
      </c>
      <c r="J15" s="92"/>
      <c r="K15" s="91"/>
      <c r="L15" s="101">
        <f t="shared" si="0"/>
        <v>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13</v>
      </c>
      <c r="F16" s="92">
        <v>13</v>
      </c>
      <c r="G16" s="92"/>
      <c r="H16" s="92">
        <v>12</v>
      </c>
      <c r="I16" s="92">
        <v>6</v>
      </c>
      <c r="J16" s="92">
        <v>1</v>
      </c>
      <c r="K16" s="91"/>
      <c r="L16" s="101">
        <f t="shared" si="0"/>
        <v>0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21</v>
      </c>
      <c r="F22" s="91">
        <v>21</v>
      </c>
      <c r="G22" s="91"/>
      <c r="H22" s="91">
        <v>19</v>
      </c>
      <c r="I22" s="91">
        <v>6</v>
      </c>
      <c r="J22" s="91">
        <v>2</v>
      </c>
      <c r="K22" s="91"/>
      <c r="L22" s="101">
        <f t="shared" si="0"/>
        <v>0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25</v>
      </c>
      <c r="F23" s="91">
        <v>24</v>
      </c>
      <c r="G23" s="91"/>
      <c r="H23" s="91">
        <v>25</v>
      </c>
      <c r="I23" s="91">
        <v>22</v>
      </c>
      <c r="J23" s="91"/>
      <c r="K23" s="91"/>
      <c r="L23" s="101">
        <f t="shared" si="0"/>
        <v>1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4</v>
      </c>
      <c r="F24" s="91">
        <v>4</v>
      </c>
      <c r="G24" s="91"/>
      <c r="H24" s="91">
        <v>4</v>
      </c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584</v>
      </c>
      <c r="F25" s="91">
        <v>568</v>
      </c>
      <c r="G25" s="91">
        <v>3</v>
      </c>
      <c r="H25" s="91">
        <v>560</v>
      </c>
      <c r="I25" s="91">
        <v>500</v>
      </c>
      <c r="J25" s="91">
        <v>24</v>
      </c>
      <c r="K25" s="91"/>
      <c r="L25" s="101">
        <f t="shared" si="0"/>
        <v>16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554</v>
      </c>
      <c r="F26" s="91">
        <v>504</v>
      </c>
      <c r="G26" s="91">
        <v>5</v>
      </c>
      <c r="H26" s="91">
        <v>524</v>
      </c>
      <c r="I26" s="91">
        <v>452</v>
      </c>
      <c r="J26" s="91">
        <v>30</v>
      </c>
      <c r="K26" s="91">
        <v>1</v>
      </c>
      <c r="L26" s="101">
        <f t="shared" si="0"/>
        <v>50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72</v>
      </c>
      <c r="F27" s="91">
        <v>69</v>
      </c>
      <c r="G27" s="91"/>
      <c r="H27" s="91">
        <v>68</v>
      </c>
      <c r="I27" s="91">
        <v>57</v>
      </c>
      <c r="J27" s="91">
        <v>4</v>
      </c>
      <c r="K27" s="91"/>
      <c r="L27" s="101">
        <f t="shared" si="0"/>
        <v>3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62</v>
      </c>
      <c r="F28" s="91">
        <v>57</v>
      </c>
      <c r="G28" s="91"/>
      <c r="H28" s="91">
        <v>60</v>
      </c>
      <c r="I28" s="91">
        <v>52</v>
      </c>
      <c r="J28" s="91">
        <v>2</v>
      </c>
      <c r="K28" s="91"/>
      <c r="L28" s="101">
        <f t="shared" si="0"/>
        <v>5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</v>
      </c>
      <c r="F29" s="91">
        <v>2</v>
      </c>
      <c r="G29" s="91"/>
      <c r="H29" s="91">
        <v>1</v>
      </c>
      <c r="I29" s="91"/>
      <c r="J29" s="91">
        <v>1</v>
      </c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3</v>
      </c>
      <c r="F30" s="91">
        <v>3</v>
      </c>
      <c r="G30" s="91"/>
      <c r="H30" s="91">
        <v>3</v>
      </c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4</v>
      </c>
      <c r="F32" s="91">
        <v>4</v>
      </c>
      <c r="G32" s="91"/>
      <c r="H32" s="91">
        <v>3</v>
      </c>
      <c r="I32" s="91">
        <v>3</v>
      </c>
      <c r="J32" s="91">
        <v>1</v>
      </c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56</v>
      </c>
      <c r="F33" s="91">
        <v>56</v>
      </c>
      <c r="G33" s="91"/>
      <c r="H33" s="91">
        <v>54</v>
      </c>
      <c r="I33" s="91">
        <v>46</v>
      </c>
      <c r="J33" s="91">
        <v>2</v>
      </c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810</v>
      </c>
      <c r="F37" s="91">
        <v>752</v>
      </c>
      <c r="G37" s="91">
        <v>6</v>
      </c>
      <c r="H37" s="91">
        <v>746</v>
      </c>
      <c r="I37" s="91">
        <v>575</v>
      </c>
      <c r="J37" s="91">
        <v>64</v>
      </c>
      <c r="K37" s="91">
        <v>1</v>
      </c>
      <c r="L37" s="101">
        <f t="shared" si="0"/>
        <v>58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513</v>
      </c>
      <c r="F38" s="91">
        <v>491</v>
      </c>
      <c r="G38" s="91"/>
      <c r="H38" s="91">
        <v>480</v>
      </c>
      <c r="I38" s="91" t="s">
        <v>183</v>
      </c>
      <c r="J38" s="91">
        <v>33</v>
      </c>
      <c r="K38" s="91">
        <v>17</v>
      </c>
      <c r="L38" s="101">
        <f t="shared" si="0"/>
        <v>22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8</v>
      </c>
      <c r="F39" s="91">
        <v>7</v>
      </c>
      <c r="G39" s="91"/>
      <c r="H39" s="91">
        <v>8</v>
      </c>
      <c r="I39" s="91" t="s">
        <v>183</v>
      </c>
      <c r="J39" s="91"/>
      <c r="K39" s="91"/>
      <c r="L39" s="101">
        <f t="shared" si="0"/>
        <v>1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37</v>
      </c>
      <c r="F40" s="91">
        <v>35</v>
      </c>
      <c r="G40" s="91"/>
      <c r="H40" s="91">
        <v>34</v>
      </c>
      <c r="I40" s="91">
        <v>31</v>
      </c>
      <c r="J40" s="91">
        <v>3</v>
      </c>
      <c r="K40" s="91">
        <v>2</v>
      </c>
      <c r="L40" s="101">
        <f t="shared" si="0"/>
        <v>2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550</v>
      </c>
      <c r="F41" s="91">
        <f aca="true" t="shared" si="2" ref="F41:K41">F38+F40</f>
        <v>526</v>
      </c>
      <c r="G41" s="91">
        <f t="shared" si="2"/>
        <v>0</v>
      </c>
      <c r="H41" s="91">
        <f t="shared" si="2"/>
        <v>514</v>
      </c>
      <c r="I41" s="91">
        <f>I40</f>
        <v>31</v>
      </c>
      <c r="J41" s="91">
        <f t="shared" si="2"/>
        <v>36</v>
      </c>
      <c r="K41" s="91">
        <f t="shared" si="2"/>
        <v>19</v>
      </c>
      <c r="L41" s="101">
        <f t="shared" si="0"/>
        <v>24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2294</v>
      </c>
      <c r="F42" s="91">
        <f aca="true" t="shared" si="3" ref="F42:K42">F14+F22+F37+F41</f>
        <v>2179</v>
      </c>
      <c r="G42" s="91">
        <f t="shared" si="3"/>
        <v>16</v>
      </c>
      <c r="H42" s="91">
        <f t="shared" si="3"/>
        <v>2152</v>
      </c>
      <c r="I42" s="91">
        <f t="shared" si="3"/>
        <v>1241</v>
      </c>
      <c r="J42" s="91">
        <f t="shared" si="3"/>
        <v>142</v>
      </c>
      <c r="K42" s="91">
        <f t="shared" si="3"/>
        <v>27</v>
      </c>
      <c r="L42" s="101">
        <f t="shared" si="0"/>
        <v>115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&amp;L0DDC773A&amp;CФорма № 1-мзс,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22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5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26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2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5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24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73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4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17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60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13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160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24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14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6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>
        <v>1</v>
      </c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/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16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2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/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2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&amp;L0DDC773A&amp;CФорма № 1-мзс,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view="pageBreakPreview" zoomScale="70" zoomScaleSheetLayoutView="70" workbookViewId="0" topLeftCell="A1">
      <selection activeCell="A1" sqref="A1:D1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205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156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65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1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47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1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1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10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212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28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10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5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3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20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>
        <v>2</v>
      </c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69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454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356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5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12073415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8546081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1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5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219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805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11868796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479268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850</v>
      </c>
      <c r="F58" s="96">
        <v>22</v>
      </c>
      <c r="G58" s="96">
        <v>1</v>
      </c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18</v>
      </c>
      <c r="F59" s="96">
        <v>1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689</v>
      </c>
      <c r="F60" s="96">
        <v>54</v>
      </c>
      <c r="G60" s="96">
        <v>3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514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&amp;L0DDC773A&amp;CФорма № 1-мзс,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0.19014084507042253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0.175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0.015625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0.5277777777777778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0.9876089949518128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717.3333333333334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764.6666666666666</v>
      </c>
    </row>
    <row r="11" spans="1:4" ht="16.5" customHeight="1">
      <c r="A11" s="206" t="s">
        <v>68</v>
      </c>
      <c r="B11" s="208"/>
      <c r="C11" s="14">
        <v>9</v>
      </c>
      <c r="D11" s="94">
        <v>19</v>
      </c>
    </row>
    <row r="12" spans="1:4" ht="16.5" customHeight="1">
      <c r="A12" s="299" t="s">
        <v>113</v>
      </c>
      <c r="B12" s="299"/>
      <c r="C12" s="14">
        <v>10</v>
      </c>
      <c r="D12" s="94">
        <v>12</v>
      </c>
    </row>
    <row r="13" spans="1:4" ht="16.5" customHeight="1">
      <c r="A13" s="299" t="s">
        <v>33</v>
      </c>
      <c r="B13" s="299"/>
      <c r="C13" s="14">
        <v>11</v>
      </c>
      <c r="D13" s="94">
        <v>24</v>
      </c>
    </row>
    <row r="14" spans="1:4" ht="16.5" customHeight="1">
      <c r="A14" s="299" t="s">
        <v>114</v>
      </c>
      <c r="B14" s="299"/>
      <c r="C14" s="14">
        <v>12</v>
      </c>
      <c r="D14" s="94">
        <v>36</v>
      </c>
    </row>
    <row r="15" spans="1:4" ht="16.5" customHeight="1">
      <c r="A15" s="299" t="s">
        <v>118</v>
      </c>
      <c r="B15" s="299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&amp;L0DDC773A&amp;CФорма № 1-мзс,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2018-01-09T09:39:35Z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1-мзс_00650_4.2017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0DDC773A</vt:lpwstr>
  </property>
  <property fmtid="{D5CDD505-2E9C-101B-9397-08002B2CF9AE}" pid="9" name="Підрозділ">
    <vt:lpwstr>Великоолександрівський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894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